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Nino Khokhobaia\Desktop\Marneuli\tender package for 3 houses\final reannouncement\"/>
    </mc:Choice>
  </mc:AlternateContent>
  <xr:revisionPtr revIDLastSave="0" documentId="8_{B2B45E78-3A25-4D28-B1F0-50233B9986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rneuli Settlement-Fencing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0" l="1"/>
  <c r="F21" i="10"/>
  <c r="F19" i="10"/>
  <c r="J35" i="10" l="1"/>
  <c r="J37" i="10" s="1"/>
  <c r="J39" i="10" s="1"/>
  <c r="J41" i="10" l="1"/>
  <c r="J43" i="10" s="1"/>
  <c r="J45" i="10" s="1"/>
  <c r="J47" i="10" s="1"/>
</calcChain>
</file>

<file path=xl/sharedStrings.xml><?xml version="1.0" encoding="utf-8"?>
<sst xmlns="http://schemas.openxmlformats.org/spreadsheetml/2006/main" count="42" uniqueCount="36">
  <si>
    <t>DANISH REFUGEE COUNCIL</t>
  </si>
  <si>
    <t xml:space="preserve">Remark : Calculations for material need to be done from contractor , according to the drawings </t>
  </si>
  <si>
    <t xml:space="preserve">quantity </t>
  </si>
  <si>
    <t>unit</t>
  </si>
  <si>
    <t xml:space="preserve">DESCRIPTION OF WORK </t>
  </si>
  <si>
    <t>შენიშვნა:  მასალის დაანგარიშება უნდა მოხდეს კონტრაქტორის მიერ, ნახაზების საფუძველზე</t>
  </si>
  <si>
    <r>
      <t xml:space="preserve">GRAND TOTAL
</t>
    </r>
    <r>
      <rPr>
        <b/>
        <sz val="14"/>
        <rFont val="AcadNusx"/>
      </rPr>
      <t xml:space="preserve">სულ </t>
    </r>
  </si>
  <si>
    <r>
      <t xml:space="preserve">GRAND TOTAL
</t>
    </r>
    <r>
      <rPr>
        <b/>
        <sz val="14"/>
        <rFont val="AcadNusx"/>
      </rPr>
      <t>სულ ხარჯთაღრიცხვით</t>
    </r>
  </si>
  <si>
    <r>
      <t xml:space="preserve"> TOTAL
</t>
    </r>
    <r>
      <rPr>
        <b/>
        <sz val="14"/>
        <rFont val="AcadNusx"/>
      </rPr>
      <t>სულ</t>
    </r>
  </si>
  <si>
    <t>ლტოლვილთა დანიის საბჭო</t>
  </si>
  <si>
    <t>სამუშაოთა ჩამონათვალი</t>
  </si>
  <si>
    <t>განზ.ერთ</t>
  </si>
  <si>
    <t>რაოდენობა</t>
  </si>
  <si>
    <t>ერთ.ფასი</t>
  </si>
  <si>
    <t>ღირებულება</t>
  </si>
  <si>
    <r>
      <rPr>
        <b/>
        <sz val="14"/>
        <rFont val="Arial"/>
        <family val="2"/>
        <charset val="204"/>
      </rPr>
      <t>PROFIT   8</t>
    </r>
    <r>
      <rPr>
        <sz val="14"/>
        <rFont val="Arial"/>
        <family val="2"/>
        <charset val="204"/>
      </rPr>
      <t xml:space="preserve">  %    
</t>
    </r>
    <r>
      <rPr>
        <sz val="14"/>
        <rFont val="AcadNusx"/>
      </rPr>
      <t xml:space="preserve">გეგმიური დაგროვება  8 %   </t>
    </r>
  </si>
  <si>
    <r>
      <rPr>
        <b/>
        <sz val="14"/>
        <rFont val="Arial"/>
        <family val="2"/>
        <charset val="204"/>
      </rPr>
      <t>OVERHEAD EXPENSES</t>
    </r>
    <r>
      <rPr>
        <sz val="14"/>
        <rFont val="Arial"/>
        <family val="2"/>
        <charset val="204"/>
      </rPr>
      <t xml:space="preserve">  8  %
</t>
    </r>
    <r>
      <rPr>
        <sz val="14"/>
        <rFont val="AcadNusx"/>
      </rPr>
      <t>ზედნადები ხარჯები 8 %</t>
    </r>
  </si>
  <si>
    <r>
      <t xml:space="preserve">EXCAVATION WORKS  - </t>
    </r>
    <r>
      <rPr>
        <b/>
        <sz val="12"/>
        <rFont val="AcadNusx"/>
      </rPr>
      <t>მიწის სამუშაოები</t>
    </r>
  </si>
  <si>
    <r>
      <rPr>
        <b/>
        <sz val="14"/>
        <rFont val="Arial"/>
        <family val="2"/>
        <charset val="204"/>
      </rPr>
      <t>VAT  18</t>
    </r>
    <r>
      <rPr>
        <sz val="14"/>
        <rFont val="Arial"/>
        <family val="2"/>
        <charset val="204"/>
      </rPr>
      <t xml:space="preserve">  %    
</t>
    </r>
    <r>
      <rPr>
        <sz val="14"/>
        <rFont val="AcadNusx"/>
      </rPr>
      <t xml:space="preserve">დღგ 18 %   </t>
    </r>
  </si>
  <si>
    <t>labour rate</t>
  </si>
  <si>
    <t xml:space="preserve">cost </t>
  </si>
  <si>
    <t>ხარჯთაღრიცხვა</t>
  </si>
  <si>
    <t>ინდივიდუალური საცხოვრებელი სახლების კომპლექსის ღობეებისა და ჭიშკრების მოწყობა იაღლუჯის დასახლებაში,მარნეულის მუნიციპალიტეტი</t>
  </si>
  <si>
    <r>
      <t xml:space="preserve">პანელური მავთულბადის ღობის მოწყობა სიმაღლით 130მმ
</t>
    </r>
    <r>
      <rPr>
        <sz val="12"/>
        <rFont val="Arial"/>
        <family val="2"/>
        <charset val="204"/>
      </rPr>
      <t>Installation of metal fence high 130mm</t>
    </r>
  </si>
  <si>
    <r>
      <t xml:space="preserve">ჭიშკრების შეღებვა მაღალი ხარისხის ზეთოვანი საღებავით ორ ფენად
</t>
    </r>
    <r>
      <rPr>
        <sz val="12"/>
        <rFont val="Arial"/>
        <family val="2"/>
        <charset val="204"/>
      </rPr>
      <t>Painting of metal gates with oil paint in two layers</t>
    </r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</si>
  <si>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  <r>
      <rPr>
        <vertAlign val="super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</si>
  <si>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rPr>
        <sz val="10"/>
        <rFont val="AcadNusx"/>
      </rPr>
      <t>მ</t>
    </r>
    <r>
      <rPr>
        <vertAlign val="superscript"/>
        <sz val="10"/>
        <rFont val="AcadNusx"/>
      </rPr>
      <t>2</t>
    </r>
    <r>
      <rPr>
        <vertAlign val="super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</si>
  <si>
    <r>
      <t xml:space="preserve">ც
</t>
    </r>
    <r>
      <rPr>
        <sz val="10"/>
        <rFont val="Arial"/>
        <family val="2"/>
        <charset val="204"/>
      </rPr>
      <t>pcs</t>
    </r>
  </si>
  <si>
    <r>
      <t>მარტივი ტიპის ღობის მოწყობა მოთუთიებული მავთულბადით დ=2.5მმ 60</t>
    </r>
    <r>
      <rPr>
        <sz val="16"/>
        <rFont val="Arial"/>
        <family val="2"/>
        <charset val="204"/>
      </rPr>
      <t>x</t>
    </r>
    <r>
      <rPr>
        <sz val="12"/>
        <rFont val="AcadNusx"/>
      </rPr>
      <t xml:space="preserve">60მმ სიმაღლით 150სმ
</t>
    </r>
    <r>
      <rPr>
        <sz val="12"/>
        <rFont val="Arial"/>
        <family val="2"/>
        <charset val="204"/>
      </rPr>
      <t>Arrangement of metal fencing with GI net d=2.5mm 60x60 heigh 150cm</t>
    </r>
  </si>
  <si>
    <r>
      <t xml:space="preserve">კუტიკარის მოწყობა ზომით1*1.5მ
</t>
    </r>
    <r>
      <rPr>
        <sz val="12"/>
        <rFont val="Arial"/>
        <family val="2"/>
        <charset val="204"/>
      </rPr>
      <t>Arrangement of metal gate size1x1.5m</t>
    </r>
  </si>
  <si>
    <r>
      <t xml:space="preserve">გრუნტის დამუშავება ღობის საძირკვლისთვის ხელით
</t>
    </r>
    <r>
      <rPr>
        <sz val="12"/>
        <rFont val="Arial"/>
        <family val="2"/>
        <charset val="204"/>
      </rPr>
      <t>Digging of ground for fencing manually</t>
    </r>
  </si>
  <si>
    <t>BoQ</t>
  </si>
  <si>
    <t>Installation of fences and gates for the complex of individual residential houses in Iaghluja Settlement, Marneuli Municipality</t>
  </si>
  <si>
    <r>
      <t>ღობისთვის საძირკვლის მოწყობა ბეტონით
I</t>
    </r>
    <r>
      <rPr>
        <sz val="12"/>
        <rFont val="Arial"/>
        <family val="2"/>
        <charset val="204"/>
      </rPr>
      <t>nstallation of concrete foundation forl fencing</t>
    </r>
  </si>
  <si>
    <r>
      <t xml:space="preserve">ღობისათვის ზეძირკვლის მოწყობა ბეტონით
</t>
    </r>
    <r>
      <rPr>
        <sz val="12"/>
        <rFont val="Arial"/>
        <family val="2"/>
        <charset val="204"/>
      </rPr>
      <t>installation of concrete cokle for fencing</t>
    </r>
  </si>
  <si>
    <r>
      <t>ლითონის ჭიშკრის დამზადება და მოწყობა გაბარიტული ზომებით 4.8</t>
    </r>
    <r>
      <rPr>
        <sz val="12"/>
        <rFont val="Arial"/>
        <family val="2"/>
        <charset val="204"/>
      </rPr>
      <t>x</t>
    </r>
    <r>
      <rPr>
        <sz val="12"/>
        <rFont val="AcadNusx"/>
      </rPr>
      <t xml:space="preserve">1.7m
 </t>
    </r>
    <r>
      <rPr>
        <sz val="12"/>
        <rFont val="Arial"/>
        <family val="2"/>
        <charset val="204"/>
      </rPr>
      <t>reparation and installation of metal gate size 4.8x1.7m</t>
    </r>
    <r>
      <rPr>
        <sz val="12"/>
        <rFont val="AcadNusx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</si>
</sst>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[$Lari-437]"/>
    <numFmt numFmtId="165" formatCode="_-* #,##0\ [$Lari-437]_-;\-* #,##0\ [$Lari-437]_-;_-* &quot;-&quot;\ [$Lari-437]_-;_-@_-"/>
    <numFmt numFmtId="166" formatCode="_-* #,##0.00\ [$Lari-437]_-;\-* #,##0.00\ [$Lari-437]_-;_-* &quot;-&quot;\ [$Lari-437]_-;_-@_-"/>
  </numFmts>
  <fonts count="2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cadNusx"/>
    </font>
    <font>
      <b/>
      <sz val="12"/>
      <name val="AcadNusx"/>
    </font>
    <font>
      <b/>
      <sz val="13"/>
      <name val="AcadNusx"/>
    </font>
    <font>
      <b/>
      <sz val="10"/>
      <name val="AcadNusx"/>
    </font>
    <font>
      <sz val="10"/>
      <name val="AcadNusx"/>
    </font>
    <font>
      <vertAlign val="superscript"/>
      <sz val="10"/>
      <name val="Arial"/>
      <family val="2"/>
      <charset val="204"/>
    </font>
    <font>
      <sz val="12"/>
      <name val="AcadNusx"/>
    </font>
    <font>
      <b/>
      <sz val="11"/>
      <name val="AcadNusx"/>
    </font>
    <font>
      <sz val="14"/>
      <name val="AcadNusx"/>
    </font>
    <font>
      <sz val="11"/>
      <name val="Arial"/>
      <family val="2"/>
      <charset val="204"/>
    </font>
    <font>
      <b/>
      <sz val="11"/>
      <name val="Arial"/>
      <family val="2"/>
    </font>
    <font>
      <b/>
      <sz val="16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vertAlign val="superscript"/>
      <sz val="10"/>
      <name val="AcadNusx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4" borderId="1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165" fontId="9" fillId="0" borderId="8" xfId="0" applyNumberFormat="1" applyFont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3" borderId="0" xfId="0" applyFont="1" applyFill="1"/>
    <xf numFmtId="0" fontId="21" fillId="2" borderId="1" xfId="0" applyFont="1" applyFill="1" applyBorder="1"/>
    <xf numFmtId="0" fontId="21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1" fillId="2" borderId="3" xfId="0" applyFont="1" applyFill="1" applyBorder="1"/>
    <xf numFmtId="166" fontId="9" fillId="0" borderId="8" xfId="0" applyNumberFormat="1" applyFont="1" applyBorder="1" applyAlignment="1">
      <alignment horizontal="right" vertical="center"/>
    </xf>
    <xf numFmtId="44" fontId="21" fillId="0" borderId="0" xfId="0" applyNumberFormat="1" applyFont="1"/>
    <xf numFmtId="0" fontId="2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22" fillId="4" borderId="4" xfId="0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3">
    <cellStyle name="Normal" xfId="0" builtinId="0"/>
    <cellStyle name="Normal 2" xfId="1" xr:uid="{00000000-0005-0000-0000-000000000000}"/>
    <cellStyle name="Normal 2 2" xfId="2" xr:uid="{60F8FB5B-5F65-4071-A1F4-DD2EDA3CD1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85" zoomScaleNormal="85" workbookViewId="0">
      <selection activeCell="H19" sqref="H19:J33"/>
    </sheetView>
  </sheetViews>
  <sheetFormatPr defaultRowHeight="13.2" x14ac:dyDescent="0.25"/>
  <cols>
    <col min="1" max="1" width="6.109375" customWidth="1"/>
    <col min="2" max="2" width="122" customWidth="1"/>
    <col min="3" max="3" width="1.44140625" customWidth="1"/>
    <col min="4" max="4" width="10.6640625" customWidth="1"/>
    <col min="5" max="5" width="1.88671875" customWidth="1"/>
    <col min="6" max="6" width="10.33203125" customWidth="1"/>
    <col min="7" max="7" width="1.5546875" customWidth="1"/>
    <col min="8" max="8" width="16.109375" customWidth="1"/>
    <col min="9" max="9" width="2" customWidth="1"/>
    <col min="10" max="10" width="26.88671875" customWidth="1"/>
  </cols>
  <sheetData>
    <row r="1" spans="1:10" s="21" customFormat="1" ht="19.95" customHeight="1" x14ac:dyDescent="0.25">
      <c r="A1" s="46" t="s">
        <v>32</v>
      </c>
      <c r="B1" s="47"/>
      <c r="D1" s="48" t="s">
        <v>31</v>
      </c>
      <c r="E1" s="49"/>
      <c r="F1" s="49"/>
      <c r="G1" s="49"/>
      <c r="H1" s="49"/>
      <c r="I1" s="49"/>
      <c r="J1" s="50"/>
    </row>
    <row r="2" spans="1:10" s="21" customFormat="1" ht="39" customHeight="1" thickBot="1" x14ac:dyDescent="0.45">
      <c r="A2" s="54" t="s">
        <v>22</v>
      </c>
      <c r="B2" s="56"/>
      <c r="D2" s="51"/>
      <c r="E2" s="52"/>
      <c r="F2" s="52"/>
      <c r="G2" s="52"/>
      <c r="H2" s="52"/>
      <c r="I2" s="52"/>
      <c r="J2" s="53"/>
    </row>
    <row r="3" spans="1:10" s="21" customFormat="1" ht="7.2" customHeight="1" thickBot="1" x14ac:dyDescent="0.35">
      <c r="A3" s="22"/>
      <c r="D3" s="30"/>
      <c r="E3" s="30"/>
      <c r="F3" s="30"/>
      <c r="G3" s="30"/>
      <c r="H3" s="30"/>
      <c r="I3" s="30"/>
      <c r="J3" s="30"/>
    </row>
    <row r="4" spans="1:10" s="21" customFormat="1" ht="19.95" customHeight="1" x14ac:dyDescent="0.25">
      <c r="A4" s="46" t="s">
        <v>0</v>
      </c>
      <c r="B4" s="47"/>
      <c r="D4" s="57" t="s">
        <v>21</v>
      </c>
      <c r="E4" s="58"/>
      <c r="F4" s="58"/>
      <c r="G4" s="58"/>
      <c r="H4" s="58"/>
      <c r="I4" s="58"/>
      <c r="J4" s="59"/>
    </row>
    <row r="5" spans="1:10" s="21" customFormat="1" ht="19.95" customHeight="1" thickBot="1" x14ac:dyDescent="0.45">
      <c r="A5" s="54" t="s">
        <v>9</v>
      </c>
      <c r="B5" s="55"/>
      <c r="C5" s="23"/>
      <c r="D5" s="60"/>
      <c r="E5" s="61"/>
      <c r="F5" s="61"/>
      <c r="G5" s="61"/>
      <c r="H5" s="61"/>
      <c r="I5" s="61"/>
      <c r="J5" s="62"/>
    </row>
    <row r="6" spans="1:10" s="21" customFormat="1" ht="7.2" customHeight="1" x14ac:dyDescent="0.25"/>
    <row r="7" spans="1:10" s="21" customFormat="1" ht="19.95" customHeight="1" x14ac:dyDescent="0.25">
      <c r="H7" s="29"/>
    </row>
    <row r="8" spans="1:10" s="21" customFormat="1" ht="19.95" customHeight="1" thickBot="1" x14ac:dyDescent="0.3">
      <c r="D8" s="20"/>
      <c r="H8" s="20"/>
    </row>
    <row r="9" spans="1:10" s="21" customFormat="1" ht="19.95" customHeight="1" thickBot="1" x14ac:dyDescent="0.3">
      <c r="A9" s="24"/>
      <c r="B9" s="25"/>
      <c r="C9" s="25"/>
      <c r="D9" s="26"/>
      <c r="E9" s="25"/>
      <c r="F9" s="25"/>
      <c r="G9" s="25"/>
      <c r="H9" s="26"/>
      <c r="I9" s="25"/>
      <c r="J9" s="27"/>
    </row>
    <row r="10" spans="1:10" s="21" customFormat="1" ht="6.6" customHeight="1" x14ac:dyDescent="0.25">
      <c r="D10" s="20"/>
      <c r="H10" s="20"/>
    </row>
    <row r="11" spans="1:10" s="21" customFormat="1" ht="19.95" customHeight="1" thickBot="1" x14ac:dyDescent="0.3">
      <c r="A11" s="10" t="s">
        <v>1</v>
      </c>
    </row>
    <row r="12" spans="1:10" s="21" customFormat="1" ht="33" customHeight="1" thickBot="1" x14ac:dyDescent="0.3">
      <c r="A12" s="66" t="s">
        <v>5</v>
      </c>
      <c r="B12" s="66"/>
      <c r="D12" s="67"/>
      <c r="E12" s="68"/>
      <c r="F12" s="68"/>
      <c r="G12" s="68"/>
      <c r="H12" s="68"/>
      <c r="I12" s="68"/>
      <c r="J12" s="69"/>
    </row>
    <row r="13" spans="1:10" ht="8.4" customHeight="1" thickBot="1" x14ac:dyDescent="0.35">
      <c r="A13" s="3"/>
      <c r="D13" s="4"/>
      <c r="H13" s="4"/>
    </row>
    <row r="14" spans="1:10" ht="14.4" customHeight="1" x14ac:dyDescent="0.25">
      <c r="A14" s="7"/>
      <c r="B14" s="14" t="s">
        <v>4</v>
      </c>
      <c r="D14" s="16" t="s">
        <v>3</v>
      </c>
      <c r="E14" s="2"/>
      <c r="F14" s="16" t="s">
        <v>2</v>
      </c>
      <c r="G14" s="2"/>
      <c r="H14" s="16" t="s">
        <v>19</v>
      </c>
      <c r="I14" s="2"/>
      <c r="J14" s="16" t="s">
        <v>20</v>
      </c>
    </row>
    <row r="15" spans="1:10" ht="30.6" thickBot="1" x14ac:dyDescent="0.3">
      <c r="A15" s="8"/>
      <c r="B15" s="15" t="s">
        <v>10</v>
      </c>
      <c r="D15" s="17" t="s">
        <v>11</v>
      </c>
      <c r="E15" s="2"/>
      <c r="F15" s="17" t="s">
        <v>12</v>
      </c>
      <c r="G15" s="2"/>
      <c r="H15" s="17" t="s">
        <v>13</v>
      </c>
      <c r="I15" s="2"/>
      <c r="J15" s="17" t="s">
        <v>14</v>
      </c>
    </row>
    <row r="16" spans="1:10" ht="9.9" customHeight="1" thickBot="1" x14ac:dyDescent="0.3">
      <c r="D16" s="1"/>
      <c r="E16" s="1"/>
      <c r="F16" s="1"/>
      <c r="G16" s="1"/>
      <c r="H16" s="1"/>
      <c r="I16" s="1"/>
      <c r="J16" s="1"/>
    </row>
    <row r="17" spans="1:10" ht="18.600000000000001" customHeight="1" thickBot="1" x14ac:dyDescent="0.45">
      <c r="A17" s="6">
        <v>1</v>
      </c>
      <c r="B17" s="63" t="s">
        <v>17</v>
      </c>
      <c r="C17" s="64"/>
      <c r="D17" s="64"/>
      <c r="E17" s="64"/>
      <c r="F17" s="64"/>
      <c r="G17" s="64"/>
      <c r="H17" s="64"/>
      <c r="I17" s="64"/>
      <c r="J17" s="65"/>
    </row>
    <row r="18" spans="1:10" ht="5.4" customHeight="1" x14ac:dyDescent="0.3">
      <c r="A18" s="5"/>
      <c r="B18" s="11"/>
      <c r="D18" s="1"/>
    </row>
    <row r="19" spans="1:10" ht="34.200000000000003" customHeight="1" x14ac:dyDescent="0.25">
      <c r="A19" s="39">
        <v>1</v>
      </c>
      <c r="B19" s="31" t="s">
        <v>30</v>
      </c>
      <c r="D19" s="33" t="s">
        <v>25</v>
      </c>
      <c r="F19" s="36">
        <f>1500*0.3*0.2</f>
        <v>90</v>
      </c>
      <c r="H19" s="35"/>
      <c r="J19" s="35"/>
    </row>
    <row r="20" spans="1:10" ht="5.4" customHeight="1" x14ac:dyDescent="0.25">
      <c r="A20" s="37"/>
      <c r="F20" s="37"/>
    </row>
    <row r="21" spans="1:10" ht="34.200000000000003" customHeight="1" x14ac:dyDescent="0.4">
      <c r="A21" s="39">
        <v>2</v>
      </c>
      <c r="B21" s="32" t="s">
        <v>33</v>
      </c>
      <c r="D21" s="33" t="s">
        <v>25</v>
      </c>
      <c r="F21" s="36">
        <f>1500*0.3*0.2</f>
        <v>90</v>
      </c>
      <c r="H21" s="35"/>
      <c r="J21" s="35"/>
    </row>
    <row r="22" spans="1:10" ht="5.4" customHeight="1" x14ac:dyDescent="0.25">
      <c r="A22" s="37"/>
      <c r="F22" s="37"/>
    </row>
    <row r="23" spans="1:10" ht="34.200000000000003" customHeight="1" x14ac:dyDescent="0.25">
      <c r="A23" s="39">
        <v>3</v>
      </c>
      <c r="B23" s="32" t="s">
        <v>34</v>
      </c>
      <c r="D23" s="33" t="s">
        <v>25</v>
      </c>
      <c r="F23" s="36">
        <f>1500*0.4*0.2</f>
        <v>120</v>
      </c>
      <c r="H23" s="35"/>
      <c r="J23" s="35"/>
    </row>
    <row r="24" spans="1:10" ht="5.4" customHeight="1" x14ac:dyDescent="0.3">
      <c r="A24" s="37"/>
      <c r="B24" s="11"/>
      <c r="D24" s="1"/>
      <c r="F24" s="37"/>
    </row>
    <row r="25" spans="1:10" ht="36" customHeight="1" x14ac:dyDescent="0.25">
      <c r="A25" s="39">
        <v>4</v>
      </c>
      <c r="B25" s="32" t="s">
        <v>23</v>
      </c>
      <c r="D25" s="33" t="s">
        <v>26</v>
      </c>
      <c r="F25" s="36">
        <v>1810</v>
      </c>
      <c r="H25" s="35"/>
      <c r="J25" s="35"/>
    </row>
    <row r="26" spans="1:10" ht="5.4" customHeight="1" x14ac:dyDescent="0.25">
      <c r="A26" s="37"/>
      <c r="D26" s="1"/>
      <c r="F26" s="37"/>
    </row>
    <row r="27" spans="1:10" ht="36" customHeight="1" x14ac:dyDescent="0.4">
      <c r="A27" s="38">
        <v>5</v>
      </c>
      <c r="B27" s="32" t="s">
        <v>35</v>
      </c>
      <c r="D27" s="34" t="s">
        <v>27</v>
      </c>
      <c r="F27" s="38">
        <v>31</v>
      </c>
      <c r="H27" s="35"/>
      <c r="J27" s="35"/>
    </row>
    <row r="28" spans="1:10" ht="5.4" customHeight="1" x14ac:dyDescent="0.25">
      <c r="A28" s="37"/>
      <c r="D28" s="1"/>
      <c r="F28" s="37"/>
    </row>
    <row r="29" spans="1:10" ht="33" customHeight="1" x14ac:dyDescent="0.25">
      <c r="A29" s="39">
        <v>6</v>
      </c>
      <c r="B29" s="32" t="s">
        <v>28</v>
      </c>
      <c r="D29" s="33" t="s">
        <v>26</v>
      </c>
      <c r="F29" s="36">
        <v>6852</v>
      </c>
      <c r="H29" s="35"/>
      <c r="J29" s="35"/>
    </row>
    <row r="30" spans="1:10" ht="5.4" customHeight="1" x14ac:dyDescent="0.25">
      <c r="A30" s="37"/>
      <c r="D30" s="1"/>
      <c r="F30" s="37"/>
    </row>
    <row r="31" spans="1:10" ht="34.200000000000003" customHeight="1" x14ac:dyDescent="0.25">
      <c r="A31" s="39">
        <v>7</v>
      </c>
      <c r="B31" s="32" t="s">
        <v>29</v>
      </c>
      <c r="D31" s="34" t="s">
        <v>27</v>
      </c>
      <c r="F31" s="39">
        <v>31</v>
      </c>
      <c r="H31" s="35"/>
      <c r="J31" s="35"/>
    </row>
    <row r="32" spans="1:10" ht="5.4" customHeight="1" x14ac:dyDescent="0.25">
      <c r="A32" s="37"/>
      <c r="D32" s="1"/>
      <c r="F32" s="37"/>
    </row>
    <row r="33" spans="1:10" ht="36" customHeight="1" thickBot="1" x14ac:dyDescent="0.3">
      <c r="A33" s="38">
        <v>8</v>
      </c>
      <c r="B33" s="32" t="s">
        <v>24</v>
      </c>
      <c r="D33" s="33" t="s">
        <v>26</v>
      </c>
      <c r="F33" s="38">
        <v>270</v>
      </c>
      <c r="H33" s="35"/>
      <c r="J33" s="35"/>
    </row>
    <row r="34" spans="1:10" ht="9.75" customHeight="1" thickBot="1" x14ac:dyDescent="0.35">
      <c r="A34" s="18"/>
      <c r="B34" s="19"/>
      <c r="D34" s="1"/>
    </row>
    <row r="35" spans="1:10" ht="41.4" customHeight="1" thickBot="1" x14ac:dyDescent="0.5">
      <c r="A35" s="9"/>
      <c r="B35" s="11"/>
      <c r="D35" s="43" t="s">
        <v>8</v>
      </c>
      <c r="E35" s="44"/>
      <c r="F35" s="44"/>
      <c r="G35" s="44"/>
      <c r="H35" s="45"/>
      <c r="J35" s="28">
        <f>SUM(J19:J34)</f>
        <v>0</v>
      </c>
    </row>
    <row r="36" spans="1:10" ht="6" customHeight="1" thickBot="1" x14ac:dyDescent="0.3"/>
    <row r="37" spans="1:10" ht="48" customHeight="1" thickBot="1" x14ac:dyDescent="0.5">
      <c r="D37" s="40" t="s">
        <v>16</v>
      </c>
      <c r="E37" s="72"/>
      <c r="F37" s="72"/>
      <c r="G37" s="72"/>
      <c r="H37" s="73"/>
      <c r="I37" s="12"/>
      <c r="J37" s="13">
        <f>J35*0.08</f>
        <v>0</v>
      </c>
    </row>
    <row r="38" spans="1:10" ht="6" customHeight="1" thickBot="1" x14ac:dyDescent="0.35">
      <c r="D38" s="12"/>
      <c r="E38" s="12"/>
      <c r="F38" s="12"/>
      <c r="G38" s="12"/>
      <c r="H38" s="12"/>
      <c r="I38" s="12"/>
      <c r="J38" s="12"/>
    </row>
    <row r="39" spans="1:10" ht="42" customHeight="1" thickBot="1" x14ac:dyDescent="0.5">
      <c r="D39" s="43" t="s">
        <v>8</v>
      </c>
      <c r="E39" s="44"/>
      <c r="F39" s="44"/>
      <c r="G39" s="44"/>
      <c r="H39" s="45"/>
      <c r="I39" s="12"/>
      <c r="J39" s="13">
        <f>J37+J35</f>
        <v>0</v>
      </c>
    </row>
    <row r="40" spans="1:10" ht="6" customHeight="1" thickBot="1" x14ac:dyDescent="0.3"/>
    <row r="41" spans="1:10" ht="45" customHeight="1" thickBot="1" x14ac:dyDescent="0.5">
      <c r="D41" s="40" t="s">
        <v>15</v>
      </c>
      <c r="E41" s="41"/>
      <c r="F41" s="41"/>
      <c r="G41" s="41"/>
      <c r="H41" s="42"/>
      <c r="I41" s="12"/>
      <c r="J41" s="13">
        <f>J39*0.08</f>
        <v>0</v>
      </c>
    </row>
    <row r="42" spans="1:10" ht="6" customHeight="1" thickBot="1" x14ac:dyDescent="0.35">
      <c r="D42" s="12"/>
      <c r="E42" s="12"/>
      <c r="F42" s="12"/>
      <c r="G42" s="12"/>
      <c r="H42" s="12"/>
      <c r="I42" s="12"/>
      <c r="J42" s="12"/>
    </row>
    <row r="43" spans="1:10" ht="38.4" customHeight="1" thickBot="1" x14ac:dyDescent="0.5">
      <c r="D43" s="43" t="s">
        <v>6</v>
      </c>
      <c r="E43" s="70"/>
      <c r="F43" s="70"/>
      <c r="G43" s="70"/>
      <c r="H43" s="71"/>
      <c r="I43" s="12"/>
      <c r="J43" s="13">
        <f>J41+J39</f>
        <v>0</v>
      </c>
    </row>
    <row r="44" spans="1:10" ht="6" customHeight="1" thickBot="1" x14ac:dyDescent="0.3"/>
    <row r="45" spans="1:10" ht="38.4" customHeight="1" thickBot="1" x14ac:dyDescent="0.5">
      <c r="D45" s="40" t="s">
        <v>18</v>
      </c>
      <c r="E45" s="41"/>
      <c r="F45" s="41"/>
      <c r="G45" s="41"/>
      <c r="H45" s="42"/>
      <c r="I45" s="12"/>
      <c r="J45" s="13">
        <f>J43*0.18</f>
        <v>0</v>
      </c>
    </row>
    <row r="46" spans="1:10" ht="6" customHeight="1" thickBot="1" x14ac:dyDescent="0.3"/>
    <row r="47" spans="1:10" ht="42" customHeight="1" thickBot="1" x14ac:dyDescent="0.5">
      <c r="D47" s="43" t="s">
        <v>7</v>
      </c>
      <c r="E47" s="44"/>
      <c r="F47" s="44"/>
      <c r="G47" s="44"/>
      <c r="H47" s="45"/>
      <c r="I47" s="12"/>
      <c r="J47" s="28">
        <f>J45+J43</f>
        <v>0</v>
      </c>
    </row>
  </sheetData>
  <mergeCells count="16">
    <mergeCell ref="D45:H45"/>
    <mergeCell ref="D47:H47"/>
    <mergeCell ref="A1:B1"/>
    <mergeCell ref="D1:J2"/>
    <mergeCell ref="A4:B4"/>
    <mergeCell ref="A5:B5"/>
    <mergeCell ref="A2:B2"/>
    <mergeCell ref="D4:J5"/>
    <mergeCell ref="B17:J17"/>
    <mergeCell ref="A12:B12"/>
    <mergeCell ref="D12:J12"/>
    <mergeCell ref="D43:H43"/>
    <mergeCell ref="D37:H37"/>
    <mergeCell ref="D39:H39"/>
    <mergeCell ref="D41:H41"/>
    <mergeCell ref="D35:H35"/>
  </mergeCells>
  <printOptions horizontalCentered="1"/>
  <pageMargins left="0.16" right="0.118110236220472" top="0" bottom="0" header="0.118110236220472" footer="0.11811023622047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Marneuli Settlement-Fencing</vt:lpstr>
    </vt:vector>
  </TitlesOfParts>
  <Company>Kujt 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DRC arch</dc:creator>
  <cp:lastModifiedBy>Nino Khokhobaia</cp:lastModifiedBy>
  <cp:lastPrinted>2019-09-20T13:27:08Z</cp:lastPrinted>
  <dcterms:created xsi:type="dcterms:W3CDTF">2000-06-18T07:49:14Z</dcterms:created>
  <dcterms:modified xsi:type="dcterms:W3CDTF">2019-10-30T12:05:30Z</dcterms:modified>
</cp:coreProperties>
</file>